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Sheet1!$G$1:$G$17</definedName>
  </definedNames>
  <calcPr calcId="125725" calcMode="manual"/>
</workbook>
</file>

<file path=xl/calcChain.xml><?xml version="1.0" encoding="utf-8"?>
<calcChain xmlns="http://schemas.openxmlformats.org/spreadsheetml/2006/main">
  <c r="G17" i="1"/>
  <c r="A17"/>
  <c r="G16"/>
  <c r="A16"/>
  <c r="G15"/>
  <c r="G14"/>
  <c r="G13"/>
  <c r="A13"/>
  <c r="G12"/>
  <c r="A12"/>
  <c r="G11"/>
  <c r="A11"/>
  <c r="G10"/>
  <c r="A10"/>
  <c r="G9"/>
  <c r="A9"/>
  <c r="G8"/>
  <c r="A8"/>
  <c r="G7"/>
  <c r="A7"/>
  <c r="G6"/>
  <c r="A6"/>
  <c r="G5"/>
  <c r="E5"/>
  <c r="A5"/>
  <c r="G4"/>
  <c r="A4"/>
  <c r="G3"/>
  <c r="A3"/>
  <c r="G1"/>
  <c r="B1"/>
</calcChain>
</file>

<file path=xl/sharedStrings.xml><?xml version="1.0" encoding="utf-8"?>
<sst xmlns="http://schemas.openxmlformats.org/spreadsheetml/2006/main" count="53" uniqueCount="34">
  <si>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</si>
  <si>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</si>
  <si>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</si>
  <si>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</si>
  <si>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</si>
  <si>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</si>
  <si>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</si>
  <si>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</si>
  <si>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</si>
  <si>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YHJQ</t>
  </si>
  <si>
    <t>Strike Resetting Put on DTOP</t>
  </si>
  <si>
    <t>YGSQ</t>
  </si>
  <si>
    <t>YGLQ</t>
  </si>
  <si>
    <t>Down-and-Out Barrier Call Spread on ALSI</t>
  </si>
  <si>
    <t>YHAQ</t>
  </si>
  <si>
    <t>Down-and-In Barrier Call Option on SBK</t>
  </si>
  <si>
    <t>YHBQ</t>
  </si>
  <si>
    <t>Down-and-In Barrier Call Option on BGA</t>
  </si>
  <si>
    <t>YHGQ</t>
  </si>
  <si>
    <t>Down-and-In Barrier Call Option on MTN</t>
  </si>
  <si>
    <t>YGRQ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</si>
  <si>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</si>
  <si>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</si>
  <si>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</si>
  <si>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</si>
  <si>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</si>
  <si>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</si>
  <si>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</si>
  <si>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</si>
  <si>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</si>
  <si>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</si>
  <si>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</si>
  <si>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</si>
  <si>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YHMQ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</si>
</sst>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10" fontId="2" fillId="2" borderId="0" xfId="1" applyNumberFormat="1" applyFont="1" applyFill="1"/>
    <xf numFmtId="14" fontId="2" fillId="3" borderId="0" xfId="2" applyNumberFormat="1" applyFill="1"/>
    <xf numFmtId="0" fontId="2" fillId="4" borderId="0" xfId="2" applyFill="1"/>
    <xf numFmtId="0" fontId="3" fillId="5" borderId="1" xfId="2" applyFont="1" applyFill="1" applyBorder="1"/>
    <xf numFmtId="2" fontId="3" fillId="5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0" fontId="2" fillId="0" borderId="1" xfId="2" applyBorder="1"/>
    <xf numFmtId="0" fontId="2" fillId="0" borderId="0" xfId="2"/>
    <xf numFmtId="0" fontId="2" fillId="6" borderId="0" xfId="2" applyFill="1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YFSQ</v>
          </cell>
          <cell r="E4" t="str">
            <v>Stike Resetting Put on DTOP</v>
          </cell>
          <cell r="F4">
            <v>41800</v>
          </cell>
          <cell r="G4">
            <v>379.44797342104408</v>
          </cell>
          <cell r="H4">
            <v>381.10169246521599</v>
          </cell>
          <cell r="I4">
            <v>372.06086104889863</v>
          </cell>
          <cell r="J4">
            <v>373.84984801440976</v>
          </cell>
          <cell r="K4">
            <v>-0.51180119767707055</v>
          </cell>
        </row>
        <row r="5">
          <cell r="D5" t="str">
            <v>YFTQ</v>
          </cell>
          <cell r="E5" t="str">
            <v>Up-and-In Barrier Call Option on BIL</v>
          </cell>
          <cell r="F5">
            <v>41809</v>
          </cell>
          <cell r="G5">
            <v>4.2158900096183061E-3</v>
          </cell>
          <cell r="H5">
            <v>4.2405386322036491E-3</v>
          </cell>
          <cell r="I5">
            <v>1.5679551064806674E-3</v>
          </cell>
          <cell r="J5">
            <v>1.5778483182547457E-3</v>
          </cell>
          <cell r="K5">
            <v>6.3979386982625805E-4</v>
          </cell>
        </row>
        <row r="6">
          <cell r="D6" t="str">
            <v>YGGQ</v>
          </cell>
          <cell r="E6" t="str">
            <v>Down-and-In Barrier Put Option on LON</v>
          </cell>
          <cell r="F6">
            <v>41809</v>
          </cell>
          <cell r="G6">
            <v>2.3913404589848142E-10</v>
          </cell>
          <cell r="H6">
            <v>2.4053216701435739E-10</v>
          </cell>
          <cell r="I6">
            <v>3.7313530043547871E-10</v>
          </cell>
          <cell r="J6">
            <v>3.754896449778287E-10</v>
          </cell>
          <cell r="K6">
            <v>-2.6356881196706194E-10</v>
          </cell>
        </row>
        <row r="7">
          <cell r="D7" t="str">
            <v>YGJQ</v>
          </cell>
          <cell r="E7" t="str">
            <v>Ladder Reset Put on DTOP</v>
          </cell>
          <cell r="F7">
            <v>41842</v>
          </cell>
          <cell r="G7">
            <v>95.054975167384086</v>
          </cell>
          <cell r="H7">
            <v>96.108709799245702</v>
          </cell>
          <cell r="I7">
            <v>98.041342694899299</v>
          </cell>
          <cell r="J7">
            <v>99.174369970561258</v>
          </cell>
          <cell r="K7">
            <v>-5.2909249350682641E-2</v>
          </cell>
        </row>
        <row r="8">
          <cell r="D8" t="str">
            <v>YGKQ</v>
          </cell>
          <cell r="E8" t="str">
            <v>Up-and-In Barrier Call Option on SAB</v>
          </cell>
          <cell r="F8">
            <v>41809</v>
          </cell>
          <cell r="G8">
            <v>0.54015490169355562</v>
          </cell>
          <cell r="H8">
            <v>0.54331297134885792</v>
          </cell>
          <cell r="I8">
            <v>0.92528481383447581</v>
          </cell>
          <cell r="J8">
            <v>0.93112301581919321</v>
          </cell>
          <cell r="K8">
            <v>4.6336827352871389E-2</v>
          </cell>
        </row>
        <row r="9">
          <cell r="D9" t="str">
            <v>YGLQ</v>
          </cell>
          <cell r="E9" t="str">
            <v>Down-and-Out Barrier Call Spread on ALSI</v>
          </cell>
          <cell r="F9">
            <v>41900</v>
          </cell>
          <cell r="G9">
            <v>-2709.225143881903</v>
          </cell>
          <cell r="H9">
            <v>-2765.1114924700196</v>
          </cell>
          <cell r="I9">
            <v>-2496.5751098591309</v>
          </cell>
          <cell r="J9">
            <v>-2549.2851031658702</v>
          </cell>
          <cell r="K9">
            <v>-0.6557239286842057</v>
          </cell>
        </row>
        <row r="10">
          <cell r="D10" t="str">
            <v>YGOQ</v>
          </cell>
          <cell r="E10" t="str">
            <v>Floor Opti Spread</v>
          </cell>
          <cell r="F10">
            <v>41809</v>
          </cell>
          <cell r="G10">
            <v>176.57006417920897</v>
          </cell>
          <cell r="H10">
            <v>177.6023987187472</v>
          </cell>
          <cell r="I10">
            <v>131.62663670673737</v>
          </cell>
          <cell r="J10">
            <v>132.45715167917962</v>
          </cell>
          <cell r="K10">
            <v>2.6463386288166868</v>
          </cell>
        </row>
        <row r="11">
          <cell r="D11" t="str">
            <v>YGPQ</v>
          </cell>
          <cell r="E11" t="str">
            <v>Floor Opti Spread</v>
          </cell>
          <cell r="F11">
            <v>41809</v>
          </cell>
          <cell r="G11">
            <v>274.20286841722657</v>
          </cell>
          <cell r="H11">
            <v>275.80602291129907</v>
          </cell>
          <cell r="I11">
            <v>207.67720454839721</v>
          </cell>
          <cell r="J11">
            <v>208.98757023218107</v>
          </cell>
          <cell r="K11">
            <v>3.2050051610978838</v>
          </cell>
        </row>
        <row r="12">
          <cell r="D12" t="str">
            <v>YGRQ</v>
          </cell>
          <cell r="E12" t="str">
            <v>Ladder Reset Put on DTOP</v>
          </cell>
          <cell r="F12">
            <v>41884</v>
          </cell>
          <cell r="G12">
            <v>66.382794946985598</v>
          </cell>
          <cell r="H12">
            <v>67.574589763675334</v>
          </cell>
          <cell r="I12">
            <v>78.165308220265288</v>
          </cell>
          <cell r="J12">
            <v>79.606236748331185</v>
          </cell>
          <cell r="K12">
            <v>-0.13602880729535119</v>
          </cell>
        </row>
        <row r="13">
          <cell r="D13" t="str">
            <v>YGSQ</v>
          </cell>
          <cell r="E13" t="str">
            <v>Ladder Reset Put on DTOP</v>
          </cell>
          <cell r="F13">
            <v>41927</v>
          </cell>
          <cell r="G13">
            <v>289.70595529665241</v>
          </cell>
          <cell r="H13">
            <v>297.01166211370111</v>
          </cell>
          <cell r="I13">
            <v>291.22932181772103</v>
          </cell>
          <cell r="J13">
            <v>298.71647775372901</v>
          </cell>
          <cell r="K13">
            <v>-0.20237322956200837</v>
          </cell>
        </row>
        <row r="14">
          <cell r="D14" t="str">
            <v>YHAQ</v>
          </cell>
          <cell r="E14" t="str">
            <v>Up-and-In Barrier Call Option on SBK</v>
          </cell>
          <cell r="F14">
            <v>41900</v>
          </cell>
          <cell r="G14">
            <v>0.39832265137108891</v>
          </cell>
          <cell r="H14">
            <v>0.40653931752574124</v>
          </cell>
          <cell r="I14">
            <v>0.42492976689149131</v>
          </cell>
          <cell r="J14">
            <v>0.43390127553156127</v>
          </cell>
          <cell r="K14">
            <v>-4.1334120456375717E-2</v>
          </cell>
        </row>
        <row r="15">
          <cell r="D15" t="str">
            <v>YHBQ</v>
          </cell>
          <cell r="E15" t="str">
            <v>Up-and-In Barrier Call Option on BGA</v>
          </cell>
          <cell r="F15">
            <v>41900</v>
          </cell>
          <cell r="G15">
            <v>0.31872657479162569</v>
          </cell>
          <cell r="H15">
            <v>0.3253013197895917</v>
          </cell>
          <cell r="I15">
            <v>0.3971040247494102</v>
          </cell>
          <cell r="J15">
            <v>0.40548805069117394</v>
          </cell>
          <cell r="K15">
            <v>-3.3122866040407775E-2</v>
          </cell>
        </row>
        <row r="16">
          <cell r="D16" t="str">
            <v>YHGQ</v>
          </cell>
          <cell r="E16" t="str">
            <v>Down-and-In Barrier Call Option on MTN</v>
          </cell>
          <cell r="F16">
            <v>41900</v>
          </cell>
          <cell r="G16">
            <v>1.5971028483379719</v>
          </cell>
          <cell r="H16">
            <v>1.6300481525386408</v>
          </cell>
          <cell r="I16">
            <v>1.5828049563080846</v>
          </cell>
          <cell r="J16">
            <v>1.616222592462272</v>
          </cell>
          <cell r="K16">
            <v>-0.10184312595695029</v>
          </cell>
        </row>
        <row r="17">
          <cell r="D17" t="str">
            <v>YHJQ</v>
          </cell>
          <cell r="E17" t="str">
            <v>Strike Resetting Put on DTOP</v>
          </cell>
          <cell r="F17">
            <v>41970</v>
          </cell>
          <cell r="G17">
            <v>185.16387095164339</v>
          </cell>
          <cell r="H17">
            <v>191.22322659998093</v>
          </cell>
          <cell r="I17">
            <v>191.32828484910084</v>
          </cell>
          <cell r="J17">
            <v>197.6853058138197</v>
          </cell>
          <cell r="K17">
            <v>-5.8670164581392292E-2</v>
          </cell>
        </row>
        <row r="18">
          <cell r="D18" t="str">
            <v>YHMQ</v>
          </cell>
          <cell r="E18" t="str">
            <v>Strike Resetting Put on DTOP</v>
          </cell>
          <cell r="F18">
            <v>42018</v>
          </cell>
          <cell r="G18">
            <v>166.32511053203916</v>
          </cell>
          <cell r="H18">
            <v>172.49989064654847</v>
          </cell>
          <cell r="I18">
            <v>176.85926196301773</v>
          </cell>
          <cell r="J18">
            <v>182.83459580409601</v>
          </cell>
          <cell r="K18">
            <v>6.9287306125154713E-2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YFSQ"/>
      <sheetName val="YFOQ"/>
      <sheetName val="YFTQ"/>
      <sheetName val="YGGQ"/>
      <sheetName val="YGJQ"/>
      <sheetName val="YGKQ"/>
      <sheetName val="YGLQ"/>
      <sheetName val="YGRQ"/>
      <sheetName val="YGSQ"/>
      <sheetName val="YHAQ"/>
      <sheetName val="YHBQ"/>
      <sheetName val="YHGQ"/>
      <sheetName val="YHJQ"/>
      <sheetName val="YHMQ"/>
      <sheetName val="Tepmlate"/>
      <sheetName val="IMR_ALL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TestTes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B1">
            <v>41771</v>
          </cell>
        </row>
      </sheetData>
      <sheetData sheetId="52"/>
      <sheetData sheetId="53">
        <row r="1">
          <cell r="B1">
            <v>41533</v>
          </cell>
        </row>
      </sheetData>
      <sheetData sheetId="54">
        <row r="1">
          <cell r="B1">
            <v>41565</v>
          </cell>
        </row>
      </sheetData>
      <sheetData sheetId="55">
        <row r="1">
          <cell r="B1">
            <v>41576</v>
          </cell>
        </row>
      </sheetData>
      <sheetData sheetId="56">
        <row r="1">
          <cell r="B1">
            <v>41599</v>
          </cell>
        </row>
      </sheetData>
      <sheetData sheetId="57">
        <row r="1">
          <cell r="B1">
            <v>41606</v>
          </cell>
        </row>
        <row r="3">
          <cell r="B3">
            <v>41900</v>
          </cell>
        </row>
      </sheetData>
      <sheetData sheetId="58">
        <row r="1">
          <cell r="B1">
            <v>41621</v>
          </cell>
        </row>
      </sheetData>
      <sheetData sheetId="59">
        <row r="1">
          <cell r="B1">
            <v>41659</v>
          </cell>
        </row>
      </sheetData>
      <sheetData sheetId="60">
        <row r="1">
          <cell r="B1">
            <v>41674</v>
          </cell>
        </row>
      </sheetData>
      <sheetData sheetId="61">
        <row r="1">
          <cell r="B1">
            <v>41674</v>
          </cell>
        </row>
      </sheetData>
      <sheetData sheetId="62">
        <row r="1">
          <cell r="B1">
            <v>41696</v>
          </cell>
        </row>
      </sheetData>
      <sheetData sheetId="63">
        <row r="1">
          <cell r="B1">
            <v>41710</v>
          </cell>
        </row>
      </sheetData>
      <sheetData sheetId="64">
        <row r="1">
          <cell r="B1">
            <v>41753</v>
          </cell>
        </row>
      </sheetData>
      <sheetData sheetId="65"/>
      <sheetData sheetId="66"/>
      <sheetData sheetId="67">
        <row r="1">
          <cell r="B1">
            <v>41610</v>
          </cell>
        </row>
      </sheetData>
      <sheetData sheetId="68">
        <row r="1">
          <cell r="B1">
            <v>41611</v>
          </cell>
        </row>
      </sheetData>
      <sheetData sheetId="69"/>
      <sheetData sheetId="70"/>
      <sheetData sheetId="71"/>
      <sheetData sheetId="72"/>
      <sheetData sheetId="73"/>
      <sheetData sheetId="74">
        <row r="4">
          <cell r="A4" t="str">
            <v>YFSQ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G1" sqref="G1:G1048576"/>
    </sheetView>
  </sheetViews>
  <sheetFormatPr defaultRowHeight="15"/>
  <cols>
    <col min="1" max="1" width="12.42578125" style="10" bestFit="1" customWidth="1"/>
    <col min="2" max="2" width="20" style="10" bestFit="1" customWidth="1"/>
    <col min="3" max="3" width="11.140625" style="10" bestFit="1" customWidth="1"/>
    <col min="4" max="4" width="48" style="10" customWidth="1"/>
    <col min="5" max="5" width="13.140625" style="10" bestFit="1" customWidth="1"/>
    <col min="6" max="6" width="12.7109375" style="10" bestFit="1" customWidth="1"/>
    <col min="7" max="7" width="11.28515625" style="10" bestFit="1" customWidth="1"/>
  </cols>
  <sheetData>
    <row r="1" spans="1:7">
      <c r="A1" s="1" t="s">
        <v>0</v>
      </c>
      <c r="B1" s="2">
        <f ca="1">TODAY()</f>
        <v>41772</v>
      </c>
      <c r="C1" s="3"/>
      <c r="D1" s="3"/>
      <c r="E1" s="1"/>
      <c r="F1" s="1"/>
      <c r="G1" s="1" t="str">
        <f>IF(ISNUMBER(VLOOKUP(C1,'[1]Local Vol'!$D$4:$H$71,8,FALSE)),VLOOKUP(C1,'[1]Local Vol'!$D$4:$H$71,8,FALSE),"")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:A13" ca="1" si="0">TODAY()</f>
        <v>41772</v>
      </c>
      <c r="B3" s="7" t="s">
        <v>8</v>
      </c>
      <c r="C3" s="7" t="s">
        <v>9</v>
      </c>
      <c r="D3" s="7" t="s">
        <v>10</v>
      </c>
      <c r="E3" s="6">
        <v>41970</v>
      </c>
      <c r="F3" s="8">
        <v>185.16387095164339</v>
      </c>
      <c r="G3" s="1">
        <f>IF(ISNUMBER(VLOOKUP(C3,'[1]Local Vol'!$D$3:$K$200,8,FALSE)),VLOOKUP(C3,'[1]Local Vol'!$D$4:$K$200,8,FALSE),"")</f>
        <v>-5.8670164581392292E-2</v>
      </c>
    </row>
    <row r="4" spans="1:7">
      <c r="A4" s="6">
        <f t="shared" ca="1" si="0"/>
        <v>41772</v>
      </c>
      <c r="B4" s="7" t="s">
        <v>8</v>
      </c>
      <c r="C4" s="7" t="s">
        <v>11</v>
      </c>
      <c r="D4" s="7" t="s">
        <v>10</v>
      </c>
      <c r="E4" s="6">
        <v>41927</v>
      </c>
      <c r="F4" s="8">
        <v>289.70595529665241</v>
      </c>
      <c r="G4" s="1">
        <f>IF(ISNUMBER(VLOOKUP(C4,'[1]Local Vol'!$D$3:$K$200,8,FALSE)),VLOOKUP(C4,'[1]Local Vol'!$D$4:$K$200,8,FALSE),"")</f>
        <v>-0.20237322956200837</v>
      </c>
    </row>
    <row r="5" spans="1:7">
      <c r="A5" s="6">
        <f t="shared" ca="1" si="0"/>
        <v>41772</v>
      </c>
      <c r="B5" s="7" t="s">
        <v>8</v>
      </c>
      <c r="C5" s="7" t="s">
        <v>12</v>
      </c>
      <c r="D5" s="7" t="s">
        <v>13</v>
      </c>
      <c r="E5" s="6">
        <f>[2]YGLQ!$B$3</f>
        <v>41900</v>
      </c>
      <c r="F5" s="8">
        <v>-2709.225143881903</v>
      </c>
      <c r="G5" s="1">
        <f>IF(ISNUMBER(VLOOKUP(C5,'[1]Local Vol'!$D$3:$K$200,8,FALSE)),VLOOKUP(C5,'[1]Local Vol'!$D$4:$K$200,8,FALSE),"")</f>
        <v>-0.6557239286842057</v>
      </c>
    </row>
    <row r="6" spans="1:7">
      <c r="A6" s="6">
        <f t="shared" ca="1" si="0"/>
        <v>41772</v>
      </c>
      <c r="B6" s="9" t="s">
        <v>8</v>
      </c>
      <c r="C6" s="9" t="s">
        <v>14</v>
      </c>
      <c r="D6" s="9" t="s">
        <v>15</v>
      </c>
      <c r="E6" s="6">
        <v>41900</v>
      </c>
      <c r="F6" s="10">
        <v>0.39832265137108891</v>
      </c>
      <c r="G6" s="11">
        <f>IF(ISNUMBER(VLOOKUP(C6,'[1]Local Vol'!$D$3:$K$200,8,FALSE)),VLOOKUP(C6,'[1]Local Vol'!$D$4:$K$200,8,FALSE),"")</f>
        <v>-4.1334120456375717E-2</v>
      </c>
    </row>
    <row r="7" spans="1:7">
      <c r="A7" s="6">
        <f t="shared" ca="1" si="0"/>
        <v>41772</v>
      </c>
      <c r="B7" s="9" t="s">
        <v>8</v>
      </c>
      <c r="C7" s="9" t="s">
        <v>16</v>
      </c>
      <c r="D7" s="9" t="s">
        <v>17</v>
      </c>
      <c r="E7" s="6">
        <v>41900</v>
      </c>
      <c r="F7" s="10">
        <v>0.31872657479162569</v>
      </c>
      <c r="G7" s="11">
        <f>IF(ISNUMBER(VLOOKUP(C7,'[1]Local Vol'!$D$3:$K$200,8,FALSE)),VLOOKUP(C7,'[1]Local Vol'!$D$4:$K$200,8,FALSE),"")</f>
        <v>-3.3122866040407775E-2</v>
      </c>
    </row>
    <row r="8" spans="1:7">
      <c r="A8" s="6">
        <f t="shared" ca="1" si="0"/>
        <v>41772</v>
      </c>
      <c r="B8" s="9" t="s">
        <v>8</v>
      </c>
      <c r="C8" s="9" t="s">
        <v>18</v>
      </c>
      <c r="D8" s="9" t="s">
        <v>19</v>
      </c>
      <c r="E8" s="6">
        <v>41900</v>
      </c>
      <c r="F8" s="10">
        <v>1.5971028483379719</v>
      </c>
      <c r="G8" s="11">
        <f>IF(ISNUMBER(VLOOKUP(C8,'[1]Local Vol'!$D$3:$K$200,8,FALSE)),VLOOKUP(C8,'[1]Local Vol'!$D$4:$K$200,8,FALSE),"")</f>
        <v>-0.10184312595695029</v>
      </c>
    </row>
    <row r="9" spans="1:7">
      <c r="A9" s="6">
        <f t="shared" ca="1" si="0"/>
        <v>41772</v>
      </c>
      <c r="B9" s="9" t="s">
        <v>8</v>
      </c>
      <c r="C9" s="9" t="s">
        <v>20</v>
      </c>
      <c r="D9" s="7" t="s">
        <v>10</v>
      </c>
      <c r="E9" s="6">
        <v>41884</v>
      </c>
      <c r="F9" s="8">
        <v>66.382794946985598</v>
      </c>
      <c r="G9" s="11">
        <f>IF(ISNUMBER(VLOOKUP(C9,'[1]Local Vol'!$D$3:$K$200,8,FALSE)),VLOOKUP(C9,'[1]Local Vol'!$D$4:$K$200,8,FALSE),"")</f>
        <v>-0.13602880729535119</v>
      </c>
    </row>
    <row r="10" spans="1:7">
      <c r="A10" s="6">
        <f t="shared" ca="1" si="0"/>
        <v>41772</v>
      </c>
      <c r="B10" s="9" t="s">
        <v>8</v>
      </c>
      <c r="C10" s="9" t="s">
        <v>21</v>
      </c>
      <c r="D10" s="7" t="s">
        <v>10</v>
      </c>
      <c r="E10" s="6">
        <v>41842</v>
      </c>
      <c r="F10" s="8">
        <v>95.054975167384086</v>
      </c>
      <c r="G10" s="11">
        <f>IF(ISNUMBER(VLOOKUP(C10,'[1]Local Vol'!$D$3:$K$200,8,FALSE)),VLOOKUP(C10,'[1]Local Vol'!$D$4:$K$200,8,FALSE),"")</f>
        <v>-5.2909249350682641E-2</v>
      </c>
    </row>
    <row r="11" spans="1:7">
      <c r="A11" s="6">
        <f t="shared" ca="1" si="0"/>
        <v>41772</v>
      </c>
      <c r="B11" s="7" t="s">
        <v>8</v>
      </c>
      <c r="C11" s="7" t="s">
        <v>22</v>
      </c>
      <c r="D11" s="7" t="s">
        <v>23</v>
      </c>
      <c r="E11" s="6">
        <v>41809</v>
      </c>
      <c r="F11" s="8">
        <v>4.2158900096183061E-3</v>
      </c>
      <c r="G11" s="1">
        <f>IF(ISNUMBER(VLOOKUP(C11,'[1]Local Vol'!$D$3:$K$200,8,FALSE)),VLOOKUP(C11,'[1]Local Vol'!$D$4:$K$200,8,FALSE),"")</f>
        <v>6.3979386982625805E-4</v>
      </c>
    </row>
    <row r="12" spans="1:7">
      <c r="A12" s="6">
        <f t="shared" ca="1" si="0"/>
        <v>41772</v>
      </c>
      <c r="B12" s="9" t="s">
        <v>8</v>
      </c>
      <c r="C12" s="9" t="s">
        <v>24</v>
      </c>
      <c r="D12" s="9" t="s">
        <v>25</v>
      </c>
      <c r="E12" s="6">
        <v>41809</v>
      </c>
      <c r="F12" s="10">
        <v>2.3913404589848142E-10</v>
      </c>
      <c r="G12" s="11">
        <f>IF(ISNUMBER(VLOOKUP(C12,'[1]Local Vol'!$D$3:$K$200,8,FALSE)),VLOOKUP(C12,'[1]Local Vol'!$D$4:$K$200,8,FALSE),"")</f>
        <v>-2.6356881196706194E-10</v>
      </c>
    </row>
    <row r="13" spans="1:7">
      <c r="A13" s="6">
        <f t="shared" ca="1" si="0"/>
        <v>41772</v>
      </c>
      <c r="B13" s="7" t="s">
        <v>8</v>
      </c>
      <c r="C13" s="7" t="s">
        <v>26</v>
      </c>
      <c r="D13" s="7" t="s">
        <v>27</v>
      </c>
      <c r="E13" s="6">
        <v>41809</v>
      </c>
      <c r="F13" s="8">
        <v>0.54015490169355562</v>
      </c>
      <c r="G13" s="1">
        <f>IF(ISNUMBER(VLOOKUP(C13,'[1]Local Vol'!$D$3:$K$200,8,FALSE)),VLOOKUP(C13,'[1]Local Vol'!$D$4:$K$200,8,FALSE),"")</f>
        <v>4.6336827352871389E-2</v>
      </c>
    </row>
    <row r="14" spans="1:7">
      <c r="A14" s="12">
        <v>41326</v>
      </c>
      <c r="B14" s="13" t="s">
        <v>8</v>
      </c>
      <c r="C14" s="13" t="s">
        <v>28</v>
      </c>
      <c r="D14" s="13" t="s">
        <v>29</v>
      </c>
      <c r="E14" s="12">
        <v>41809</v>
      </c>
      <c r="F14" s="14">
        <v>176.57006417920897</v>
      </c>
      <c r="G14" s="1">
        <f>IF(ISNUMBER(VLOOKUP(C14,'[1]Local Vol'!$D$3:$K$200,8,FALSE)),VLOOKUP(C14,'[1]Local Vol'!$D$4:$K$200,8,FALSE),"")</f>
        <v>2.6463386288166868</v>
      </c>
    </row>
    <row r="15" spans="1:7">
      <c r="A15" s="12">
        <v>41326</v>
      </c>
      <c r="B15" s="13" t="s">
        <v>8</v>
      </c>
      <c r="C15" s="13" t="s">
        <v>30</v>
      </c>
      <c r="D15" s="13" t="s">
        <v>29</v>
      </c>
      <c r="E15" s="12">
        <v>41809</v>
      </c>
      <c r="F15" s="14">
        <v>274.20286841722657</v>
      </c>
      <c r="G15" s="1">
        <f>IF(ISNUMBER(VLOOKUP(C15,'[1]Local Vol'!$D$3:$K$200,8,FALSE)),VLOOKUP(C15,'[1]Local Vol'!$D$4:$K$200,8,FALSE),"")</f>
        <v>3.2050051610978838</v>
      </c>
    </row>
    <row r="16" spans="1:7">
      <c r="A16" s="6">
        <f ca="1">TODAY()</f>
        <v>41772</v>
      </c>
      <c r="B16" s="7" t="s">
        <v>8</v>
      </c>
      <c r="C16" s="7" t="s">
        <v>31</v>
      </c>
      <c r="D16" s="7" t="s">
        <v>32</v>
      </c>
      <c r="E16" s="6">
        <v>41800</v>
      </c>
      <c r="F16" s="8">
        <v>379.44797342104408</v>
      </c>
      <c r="G16" s="1">
        <f>IF(ISNUMBER(VLOOKUP(C16,'[1]Local Vol'!$D$3:$K$200,8,FALSE)),VLOOKUP(C16,'[1]Local Vol'!$D$4:$K$200,8,FALSE),"")</f>
        <v>-0.51180119767707055</v>
      </c>
    </row>
    <row r="17" spans="1:7">
      <c r="A17" s="6">
        <f ca="1">TODAY()</f>
        <v>41772</v>
      </c>
      <c r="B17" s="7" t="s">
        <v>8</v>
      </c>
      <c r="C17" s="7" t="s">
        <v>33</v>
      </c>
      <c r="D17" s="7" t="s">
        <v>32</v>
      </c>
      <c r="E17" s="6">
        <v>42018</v>
      </c>
      <c r="F17" s="8">
        <v>166.32511053203916</v>
      </c>
      <c r="G17" s="1">
        <f>IF(ISNUMBER(VLOOKUP(C17,'[1]Local Vol'!$D$3:$K$200,8,FALSE)),VLOOKUP(C17,'[1]Local Vol'!$D$4:$K$200,8,FALSE),"")</f>
        <v>6.9287306125154713E-2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2014-05-13T06:28:40Z</dcterms:created>
  <dcterms:modified xsi:type="dcterms:W3CDTF">2014-05-13T06:30:21Z</dcterms:modified>
</cp:coreProperties>
</file>